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465" windowWidth="24240" windowHeight="13740" tabRatio="691" activeTab="1"/>
  </bookViews>
  <sheets>
    <sheet name="INGRESOS 2022" sheetId="1" r:id="rId1"/>
    <sheet name="GASTOS 2022" sheetId="2" r:id="rId2"/>
  </sheets>
  <definedNames>
    <definedName name="_xlnm.Print_Area" localSheetId="1">'GASTOS 2022'!$A$2:$I$35</definedName>
  </definedNames>
  <calcPr fullCalcOnLoad="1"/>
</workbook>
</file>

<file path=xl/sharedStrings.xml><?xml version="1.0" encoding="utf-8"?>
<sst xmlns="http://schemas.openxmlformats.org/spreadsheetml/2006/main" count="60" uniqueCount="37">
  <si>
    <t>CAPITULOS</t>
  </si>
  <si>
    <t>PRESUPUESTO</t>
  </si>
  <si>
    <t>% Sobre</t>
  </si>
  <si>
    <t>VARIACION</t>
  </si>
  <si>
    <t>% Var.</t>
  </si>
  <si>
    <t>Total</t>
  </si>
  <si>
    <t>I.Impuestos Directos</t>
  </si>
  <si>
    <t>II. Impuestos Indirectos</t>
  </si>
  <si>
    <t>IV. Transferencias Corrientes</t>
  </si>
  <si>
    <t>V. Ingresos Patrimoniales</t>
  </si>
  <si>
    <t>VII. Transferencias Capital</t>
  </si>
  <si>
    <t>VIII. Activos Financieros</t>
  </si>
  <si>
    <t>IX. Pasivos Financieros</t>
  </si>
  <si>
    <t>III. Gastos Financieros</t>
  </si>
  <si>
    <t>VI. Inversiones Reales</t>
  </si>
  <si>
    <t>TOTAL OPERACIONES CORRIENTES</t>
  </si>
  <si>
    <t>TOTAL OPERACIONES DE CAPITAL</t>
  </si>
  <si>
    <t>TOTAL OPERACIONES FINANCIERAS</t>
  </si>
  <si>
    <t>TOTAL GENERAL DE GASTOS</t>
  </si>
  <si>
    <t>TOTAL GASTOS NO FINANCIEROS</t>
  </si>
  <si>
    <t>VI. Enajenación Inversiones Reales</t>
  </si>
  <si>
    <t>TOTAL OPERACIONES CAPITAL</t>
  </si>
  <si>
    <t>TOTAL INGRESOS NO FINANCIEROS</t>
  </si>
  <si>
    <t>TOTAL GENERAL DE INGRESOS</t>
  </si>
  <si>
    <t>CAPITULO</t>
  </si>
  <si>
    <t>PATRONATO DE TURISMO DE FUERTEVENTURA</t>
  </si>
  <si>
    <t>III. Tasas, precios públicos y Otros  Ingresos</t>
  </si>
  <si>
    <t>II. Gastos Corrientes en Bienes y Servicios</t>
  </si>
  <si>
    <t xml:space="preserve">I. Gastos de Personal </t>
  </si>
  <si>
    <t>COMPOSICIÓN Y EVOLUCIÓN DE LOS GASTOS POR CAPÍTULOS ECONÓMICOS</t>
  </si>
  <si>
    <t>COMPOSICIÓN Y EVOLUCIÓN DE LOS INGRESOS POR CAPÍTULOS ECONÓMICOS</t>
  </si>
  <si>
    <t>V. Fondo de Contingencia y Otros Imprevistos</t>
  </si>
  <si>
    <t>INICIAL 2021</t>
  </si>
  <si>
    <t>PRESUPUESTO 2022</t>
  </si>
  <si>
    <t>INICIAL 2022</t>
  </si>
  <si>
    <t>22/21</t>
  </si>
  <si>
    <t>ABSOLUTA 22/21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</si>
</sst>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\ &quot;Pts&quot;"/>
    <numFmt numFmtId="191" formatCode="#,##0.00\ _P_t_s"/>
    <numFmt numFmtId="192" formatCode="#,##0\ &quot;Pts&quot;"/>
    <numFmt numFmtId="193" formatCode="#,##0\ _P_t_s"/>
    <numFmt numFmtId="194" formatCode="#,##0.000\ &quot;Pts&quot;"/>
    <numFmt numFmtId="195" formatCode="#,##0_ ;\-#,##0\ "/>
    <numFmt numFmtId="196" formatCode="_-* #.##0\ _P_t_s_-;\-* #.##0\ _P_t_s_-;_-* &quot;-&quot;\ _P_t_s_-;_-@_-"/>
    <numFmt numFmtId="197" formatCode="#.##0"/>
    <numFmt numFmtId="198" formatCode="_-* #,##0.000\ _P_t_s_-;\-* #,##0.000\ _P_t_s_-;_-* &quot;-&quot;??\ _P_t_s_-;_-@_-"/>
    <numFmt numFmtId="199" formatCode="_-* #.##0.000\ _P_t_s_-;\-* #.##0.000\ _P_t_s_-;_-* &quot;-&quot;??\ _P_t_s_-;_-@_-"/>
    <numFmt numFmtId="200" formatCode="_-* #.##0.00\ _P_t_s_-;\-* #.##0.00\ _P_t_s_-;_-* &quot;-&quot;??\ _P_t_s_-;_-@_-"/>
    <numFmt numFmtId="201" formatCode="#.##0;[Red]#.##0"/>
    <numFmt numFmtId="202" formatCode="#.##0.0"/>
    <numFmt numFmtId="203" formatCode="_-* #,##0.0\ _P_t_s_-;\-* #,##0.0\ _P_t_s_-;_-* &quot;-&quot;??\ _P_t_s_-;_-@_-"/>
    <numFmt numFmtId="204" formatCode="_-* #.##0.0\ _P_t_s_-;\-* #.##0.0\ _P_t_s_-;_-* &quot;-&quot;??\ _P_t_s_-;_-@_-"/>
    <numFmt numFmtId="205" formatCode="_-* #.##0.\ _P_t_s_-;\-* #.##0.\ _P_t_s_-;_-* &quot;-&quot;??\ _P_t_s_-;_-@_-"/>
    <numFmt numFmtId="206" formatCode="_-* #.##.\ _P_t_s_-;\-* #.##.\ _P_t_s_-;_-* &quot;-&quot;??\ _P_t_s_-;_-@_ⴆ"/>
    <numFmt numFmtId="207" formatCode="_-* #.#.\ _P_t_s_-;\-* #.#.\ _P_t_s_-;_-* &quot;-&quot;??\ _P_t_s_-;_-@_ⴆ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8"/>
      <name val="Arial"/>
      <family val="2"/>
    </font>
    <font>
      <b/>
      <sz val="6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7"/>
        <bgColor indexed="9"/>
      </patternFill>
    </fill>
    <fill>
      <patternFill patternType="solid">
        <fgColor indexed="22"/>
        <bgColor indexed="64"/>
      </patternFill>
    </fill>
    <fill>
      <patternFill patternType="mediumGray">
        <fgColor indexed="26"/>
        <bgColor indexed="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93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Continuous" vertical="center"/>
    </xf>
    <xf numFmtId="4" fontId="9" fillId="33" borderId="0" xfId="0" applyNumberFormat="1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4" fontId="10" fillId="33" borderId="0" xfId="0" applyNumberFormat="1" applyFont="1" applyFill="1" applyAlignment="1">
      <alignment horizontal="centerContinuous" vertical="center"/>
    </xf>
    <xf numFmtId="0" fontId="10" fillId="33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horizontal="center"/>
    </xf>
    <xf numFmtId="4" fontId="10" fillId="34" borderId="0" xfId="0" applyNumberFormat="1" applyFont="1" applyFill="1" applyAlignment="1">
      <alignment horizontal="right"/>
    </xf>
    <xf numFmtId="4" fontId="10" fillId="34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4" fontId="10" fillId="33" borderId="0" xfId="0" applyNumberFormat="1" applyFont="1" applyFill="1" applyAlignment="1">
      <alignment horizontal="right"/>
    </xf>
    <xf numFmtId="4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4" fontId="10" fillId="34" borderId="0" xfId="49" applyNumberFormat="1" applyFont="1" applyFill="1" applyAlignment="1">
      <alignment horizontal="right"/>
    </xf>
    <xf numFmtId="10" fontId="10" fillId="34" borderId="0" xfId="0" applyNumberFormat="1" applyFont="1" applyFill="1" applyAlignment="1">
      <alignment horizontal="center"/>
    </xf>
    <xf numFmtId="4" fontId="10" fillId="35" borderId="0" xfId="49" applyNumberFormat="1" applyFont="1" applyFill="1" applyAlignment="1">
      <alignment horizontal="right"/>
    </xf>
    <xf numFmtId="10" fontId="10" fillId="35" borderId="0" xfId="0" applyNumberFormat="1" applyFont="1" applyFill="1" applyAlignment="1">
      <alignment horizontal="right"/>
    </xf>
    <xf numFmtId="0" fontId="10" fillId="35" borderId="0" xfId="0" applyFont="1" applyFill="1" applyAlignment="1">
      <alignment/>
    </xf>
    <xf numFmtId="10" fontId="10" fillId="35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left"/>
    </xf>
    <xf numFmtId="10" fontId="10" fillId="35" borderId="0" xfId="49" applyNumberFormat="1" applyFont="1" applyFill="1" applyAlignment="1">
      <alignment horizontal="center"/>
    </xf>
    <xf numFmtId="0" fontId="10" fillId="35" borderId="0" xfId="0" applyFont="1" applyFill="1" applyAlignment="1">
      <alignment horizontal="left"/>
    </xf>
    <xf numFmtId="4" fontId="10" fillId="35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/>
    </xf>
    <xf numFmtId="9" fontId="10" fillId="33" borderId="0" xfId="0" applyNumberFormat="1" applyFont="1" applyFill="1" applyAlignment="1">
      <alignment horizontal="center"/>
    </xf>
    <xf numFmtId="4" fontId="10" fillId="33" borderId="0" xfId="49" applyNumberFormat="1" applyFont="1" applyFill="1" applyAlignment="1">
      <alignment horizontal="right"/>
    </xf>
    <xf numFmtId="10" fontId="10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showOutlineSymbols="0" zoomScale="181" zoomScaleNormal="181" zoomScalePageLayoutView="0" workbookViewId="0" topLeftCell="A1">
      <selection activeCell="G8" sqref="G8"/>
    </sheetView>
  </sheetViews>
  <sheetFormatPr defaultColWidth="11.421875" defaultRowHeight="12.75" outlineLevelRow="3"/>
  <cols>
    <col min="1" max="1" width="8.421875" style="1" customWidth="1"/>
    <col min="2" max="2" width="32.8515625" style="1" customWidth="1"/>
    <col min="3" max="3" width="12.140625" style="5" customWidth="1"/>
    <col min="4" max="4" width="9.00390625" style="1" customWidth="1"/>
    <col min="5" max="5" width="12.140625" style="5" customWidth="1"/>
    <col min="6" max="6" width="7.7109375" style="1" customWidth="1"/>
    <col min="7" max="7" width="13.140625" style="3" customWidth="1"/>
    <col min="8" max="8" width="8.7109375" style="1" customWidth="1"/>
    <col min="9" max="9" width="9.00390625" style="1" customWidth="1"/>
    <col min="10" max="16384" width="11.421875" style="1" customWidth="1"/>
  </cols>
  <sheetData>
    <row r="2" spans="1:9" ht="21.75" customHeight="1">
      <c r="A2" s="6" t="s">
        <v>25</v>
      </c>
      <c r="B2" s="7"/>
      <c r="C2" s="8"/>
      <c r="D2" s="7"/>
      <c r="E2" s="8"/>
      <c r="F2" s="7"/>
      <c r="G2" s="8"/>
      <c r="H2" s="7"/>
      <c r="I2" s="7"/>
    </row>
    <row r="3" spans="1:9" ht="21.7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</row>
    <row r="4" spans="1:9" ht="16.5" customHeight="1">
      <c r="A4" s="9"/>
      <c r="B4" s="36" t="s">
        <v>30</v>
      </c>
      <c r="C4" s="10"/>
      <c r="D4" s="11"/>
      <c r="E4" s="10"/>
      <c r="F4" s="11"/>
      <c r="G4" s="10"/>
      <c r="H4" s="11"/>
      <c r="I4" s="11"/>
    </row>
    <row r="5" spans="1:9" ht="11.25">
      <c r="A5" s="12"/>
      <c r="B5" s="12"/>
      <c r="C5" s="13"/>
      <c r="D5" s="12"/>
      <c r="E5" s="13"/>
      <c r="F5" s="12"/>
      <c r="G5" s="14"/>
      <c r="H5" s="12"/>
      <c r="I5" s="12"/>
    </row>
    <row r="6" spans="1:9" ht="11.25">
      <c r="A6" s="12"/>
      <c r="B6" s="15" t="s">
        <v>24</v>
      </c>
      <c r="C6" s="16" t="s">
        <v>1</v>
      </c>
      <c r="D6" s="15" t="s">
        <v>2</v>
      </c>
      <c r="E6" s="16" t="s">
        <v>1</v>
      </c>
      <c r="F6" s="15" t="s">
        <v>2</v>
      </c>
      <c r="G6" s="17" t="s">
        <v>3</v>
      </c>
      <c r="H6" s="15" t="s">
        <v>4</v>
      </c>
      <c r="I6" s="12"/>
    </row>
    <row r="7" spans="1:9" ht="11.25">
      <c r="A7" s="12"/>
      <c r="B7" s="15"/>
      <c r="C7" s="16" t="s">
        <v>34</v>
      </c>
      <c r="D7" s="15" t="s">
        <v>5</v>
      </c>
      <c r="E7" s="16" t="s">
        <v>32</v>
      </c>
      <c r="F7" s="15" t="s">
        <v>5</v>
      </c>
      <c r="G7" s="17" t="s">
        <v>36</v>
      </c>
      <c r="H7" s="18" t="s">
        <v>35</v>
      </c>
      <c r="I7" s="12"/>
    </row>
    <row r="8" spans="1:9" ht="11.25">
      <c r="A8" s="12"/>
      <c r="B8" s="12"/>
      <c r="C8" s="13"/>
      <c r="D8" s="12"/>
      <c r="E8" s="13"/>
      <c r="F8" s="12"/>
      <c r="G8" s="19"/>
      <c r="H8" s="20"/>
      <c r="I8" s="12"/>
    </row>
    <row r="9" spans="1:9" ht="11.25" outlineLevel="3">
      <c r="A9" s="12"/>
      <c r="B9" s="21" t="s">
        <v>6</v>
      </c>
      <c r="C9" s="22">
        <v>0</v>
      </c>
      <c r="D9" s="23">
        <f>(C9/C29)</f>
        <v>0</v>
      </c>
      <c r="E9" s="22">
        <v>0</v>
      </c>
      <c r="F9" s="23">
        <f>(E9/E29)</f>
        <v>0</v>
      </c>
      <c r="G9" s="24">
        <f>(C9-E9)</f>
        <v>0</v>
      </c>
      <c r="H9" s="25">
        <v>0</v>
      </c>
      <c r="I9" s="12"/>
    </row>
    <row r="10" spans="1:9" ht="11.25" outlineLevel="3">
      <c r="A10" s="12"/>
      <c r="B10" s="21" t="s">
        <v>7</v>
      </c>
      <c r="C10" s="22">
        <v>0</v>
      </c>
      <c r="D10" s="23">
        <f>(C10/C29)</f>
        <v>0</v>
      </c>
      <c r="E10" s="22">
        <v>0</v>
      </c>
      <c r="F10" s="23">
        <f>(E10/E29)</f>
        <v>0</v>
      </c>
      <c r="G10" s="24">
        <f>(C10-E10)</f>
        <v>0</v>
      </c>
      <c r="H10" s="25">
        <v>0</v>
      </c>
      <c r="I10" s="12"/>
    </row>
    <row r="11" spans="1:9" ht="11.25" outlineLevel="3">
      <c r="A11" s="12"/>
      <c r="B11" s="21" t="s">
        <v>26</v>
      </c>
      <c r="C11" s="22">
        <v>100</v>
      </c>
      <c r="D11" s="23">
        <f>(C11/C29)</f>
        <v>3.192402398976753E-05</v>
      </c>
      <c r="E11" s="22">
        <v>100</v>
      </c>
      <c r="F11" s="23">
        <f>(E11/E29)</f>
        <v>3.192402398976753E-05</v>
      </c>
      <c r="G11" s="24">
        <f>(C11-E11)</f>
        <v>0</v>
      </c>
      <c r="H11" s="25">
        <f>(C11/E11)-1</f>
        <v>0</v>
      </c>
      <c r="I11" s="12"/>
    </row>
    <row r="12" spans="1:9" ht="11.25" outlineLevel="3">
      <c r="A12" s="12"/>
      <c r="B12" s="21" t="s">
        <v>8</v>
      </c>
      <c r="C12" s="22">
        <v>3104087.19</v>
      </c>
      <c r="D12" s="23">
        <f>(C12/C29)</f>
        <v>0.9909495391989009</v>
      </c>
      <c r="E12" s="22">
        <v>3104087.19</v>
      </c>
      <c r="F12" s="23">
        <f>(E12/E29)</f>
        <v>0.9909495391989009</v>
      </c>
      <c r="G12" s="24">
        <f>(C12-E12)</f>
        <v>0</v>
      </c>
      <c r="H12" s="25">
        <f>(C12/E12)-1</f>
        <v>0</v>
      </c>
      <c r="I12" s="12"/>
    </row>
    <row r="13" spans="1:9" ht="11.25" outlineLevel="3">
      <c r="A13" s="12"/>
      <c r="B13" s="21" t="s">
        <v>9</v>
      </c>
      <c r="C13" s="22">
        <v>0</v>
      </c>
      <c r="D13" s="23">
        <f>(C13/C29)</f>
        <v>0</v>
      </c>
      <c r="E13" s="22">
        <v>0</v>
      </c>
      <c r="F13" s="23">
        <f>(E13/E29)</f>
        <v>0</v>
      </c>
      <c r="G13" s="24">
        <f>(C13-E13)</f>
        <v>0</v>
      </c>
      <c r="H13" s="24">
        <v>0</v>
      </c>
      <c r="I13" s="12"/>
    </row>
    <row r="14" spans="1:9" ht="11.25" outlineLevel="3">
      <c r="A14" s="12"/>
      <c r="B14" s="21"/>
      <c r="C14" s="22"/>
      <c r="D14" s="23"/>
      <c r="E14" s="22"/>
      <c r="F14" s="23"/>
      <c r="G14" s="24"/>
      <c r="H14" s="25"/>
      <c r="I14" s="12"/>
    </row>
    <row r="15" spans="1:9" ht="15.75" customHeight="1" outlineLevel="2">
      <c r="A15" s="12"/>
      <c r="B15" s="26" t="s">
        <v>15</v>
      </c>
      <c r="C15" s="24">
        <f>SUM(C9:C14)</f>
        <v>3104187.19</v>
      </c>
      <c r="D15" s="27">
        <f>(C15/C29)</f>
        <v>0.9909814632228907</v>
      </c>
      <c r="E15" s="24">
        <f>SUM(E9:E14)</f>
        <v>3104187.19</v>
      </c>
      <c r="F15" s="27">
        <f>(E15/E29)</f>
        <v>0.9909814632228907</v>
      </c>
      <c r="G15" s="24">
        <f>(C15-E15)</f>
        <v>0</v>
      </c>
      <c r="H15" s="25">
        <f>(C15/E15)-1</f>
        <v>0</v>
      </c>
      <c r="I15" s="12"/>
    </row>
    <row r="16" spans="1:9" ht="11.25" outlineLevel="2">
      <c r="A16" s="12"/>
      <c r="B16" s="21"/>
      <c r="C16" s="22"/>
      <c r="D16" s="12"/>
      <c r="E16" s="22"/>
      <c r="F16" s="12"/>
      <c r="G16" s="24"/>
      <c r="H16" s="25"/>
      <c r="I16" s="12"/>
    </row>
    <row r="17" spans="1:9" ht="11.25" outlineLevel="3">
      <c r="A17" s="12"/>
      <c r="B17" s="28" t="s">
        <v>20</v>
      </c>
      <c r="C17" s="22">
        <v>0</v>
      </c>
      <c r="D17" s="23">
        <f>(C17/C29)</f>
        <v>0</v>
      </c>
      <c r="E17" s="22">
        <v>0</v>
      </c>
      <c r="F17" s="23">
        <f>(E17/E29)</f>
        <v>0</v>
      </c>
      <c r="G17" s="24">
        <v>0</v>
      </c>
      <c r="H17" s="25">
        <v>0</v>
      </c>
      <c r="I17" s="12"/>
    </row>
    <row r="18" spans="1:9" ht="11.25" outlineLevel="3">
      <c r="A18" s="12"/>
      <c r="B18" s="28" t="s">
        <v>10</v>
      </c>
      <c r="C18" s="22">
        <v>22250</v>
      </c>
      <c r="D18" s="23">
        <f>(C18/C29)</f>
        <v>0.007103095337723276</v>
      </c>
      <c r="E18" s="22">
        <v>22250</v>
      </c>
      <c r="F18" s="23">
        <f>(E18/E29)</f>
        <v>0.007103095337723276</v>
      </c>
      <c r="G18" s="24">
        <f>(C18-E18)</f>
        <v>0</v>
      </c>
      <c r="H18" s="25">
        <f>(C18/E18)-1</f>
        <v>0</v>
      </c>
      <c r="I18" s="12"/>
    </row>
    <row r="19" spans="1:9" ht="11.25" outlineLevel="3">
      <c r="A19" s="12"/>
      <c r="B19" s="12"/>
      <c r="C19" s="22"/>
      <c r="D19" s="12"/>
      <c r="E19" s="22"/>
      <c r="F19" s="12"/>
      <c r="G19" s="24"/>
      <c r="H19" s="25"/>
      <c r="I19" s="12"/>
    </row>
    <row r="20" spans="1:9" ht="18.75" customHeight="1" outlineLevel="2">
      <c r="A20" s="12"/>
      <c r="B20" s="26" t="s">
        <v>21</v>
      </c>
      <c r="C20" s="24">
        <f>C17+C18</f>
        <v>22250</v>
      </c>
      <c r="D20" s="29">
        <f>(C20/C29)</f>
        <v>0.007103095337723276</v>
      </c>
      <c r="E20" s="24">
        <f>SUM(E17:E19)</f>
        <v>22250</v>
      </c>
      <c r="F20" s="29">
        <f>(E20/E29)</f>
        <v>0.007103095337723276</v>
      </c>
      <c r="G20" s="24">
        <f>(C20-E20)</f>
        <v>0</v>
      </c>
      <c r="H20" s="25">
        <f>(C20/E20)-1</f>
        <v>0</v>
      </c>
      <c r="I20" s="12"/>
    </row>
    <row r="21" spans="1:9" ht="11.25" outlineLevel="2">
      <c r="A21" s="12"/>
      <c r="B21" s="12"/>
      <c r="C21" s="22"/>
      <c r="D21" s="12"/>
      <c r="E21" s="22"/>
      <c r="F21" s="12"/>
      <c r="G21" s="24"/>
      <c r="H21" s="25"/>
      <c r="I21" s="12"/>
    </row>
    <row r="22" spans="1:9" ht="11.25" outlineLevel="1">
      <c r="A22" s="12"/>
      <c r="B22" s="30" t="s">
        <v>22</v>
      </c>
      <c r="C22" s="24">
        <f>(C15+C20)</f>
        <v>3126437.19</v>
      </c>
      <c r="D22" s="29">
        <f>(C22/C29)</f>
        <v>0.998084558560614</v>
      </c>
      <c r="E22" s="24">
        <f>(E15+E20)</f>
        <v>3126437.19</v>
      </c>
      <c r="F22" s="29">
        <f>(E22/E29)</f>
        <v>0.998084558560614</v>
      </c>
      <c r="G22" s="24">
        <f>(C22-E22)</f>
        <v>0</v>
      </c>
      <c r="H22" s="25">
        <f>(C22/E22)-1</f>
        <v>0</v>
      </c>
      <c r="I22" s="12"/>
    </row>
    <row r="23" spans="1:9" ht="11.25" outlineLevel="1">
      <c r="A23" s="12"/>
      <c r="B23" s="20"/>
      <c r="C23" s="31"/>
      <c r="D23" s="20"/>
      <c r="E23" s="31"/>
      <c r="F23" s="20"/>
      <c r="G23" s="24"/>
      <c r="H23" s="25"/>
      <c r="I23" s="12"/>
    </row>
    <row r="24" spans="1:9" ht="11.25" outlineLevel="2">
      <c r="A24" s="12"/>
      <c r="B24" s="28" t="s">
        <v>11</v>
      </c>
      <c r="C24" s="22">
        <v>6000</v>
      </c>
      <c r="D24" s="23">
        <f>(C24/C29)</f>
        <v>0.001915441439386052</v>
      </c>
      <c r="E24" s="22">
        <v>6000</v>
      </c>
      <c r="F24" s="23">
        <f>(E24/E29)</f>
        <v>0.001915441439386052</v>
      </c>
      <c r="G24" s="24">
        <f>(C24-E24)</f>
        <v>0</v>
      </c>
      <c r="H24" s="25">
        <v>0</v>
      </c>
      <c r="I24" s="12"/>
    </row>
    <row r="25" spans="1:9" ht="11.25" outlineLevel="2">
      <c r="A25" s="12"/>
      <c r="B25" s="28" t="s">
        <v>12</v>
      </c>
      <c r="C25" s="22">
        <v>0</v>
      </c>
      <c r="D25" s="23">
        <f>(C25/C29)</f>
        <v>0</v>
      </c>
      <c r="E25" s="22">
        <v>0</v>
      </c>
      <c r="F25" s="23">
        <f>(E25/E29)</f>
        <v>0</v>
      </c>
      <c r="G25" s="24">
        <f>(C25-E25)</f>
        <v>0</v>
      </c>
      <c r="H25" s="25">
        <v>0</v>
      </c>
      <c r="I25" s="12"/>
    </row>
    <row r="26" spans="1:9" ht="11.25" outlineLevel="2">
      <c r="A26" s="12"/>
      <c r="B26" s="12"/>
      <c r="C26" s="13"/>
      <c r="D26" s="12"/>
      <c r="E26" s="13"/>
      <c r="F26" s="12"/>
      <c r="G26" s="24"/>
      <c r="H26" s="25"/>
      <c r="I26" s="12"/>
    </row>
    <row r="27" spans="1:9" ht="20.25" customHeight="1" outlineLevel="1">
      <c r="A27" s="12"/>
      <c r="B27" s="20" t="s">
        <v>17</v>
      </c>
      <c r="C27" s="31">
        <f>SUM(C24:C26)</f>
        <v>6000</v>
      </c>
      <c r="D27" s="27">
        <f>(C27/C29)</f>
        <v>0.001915441439386052</v>
      </c>
      <c r="E27" s="31">
        <f>SUM(E24:E26)</f>
        <v>6000</v>
      </c>
      <c r="F27" s="27">
        <f>(E27/E29)</f>
        <v>0.001915441439386052</v>
      </c>
      <c r="G27" s="24">
        <f>(C27-E27)</f>
        <v>0</v>
      </c>
      <c r="H27" s="25">
        <v>0</v>
      </c>
      <c r="I27" s="12"/>
    </row>
    <row r="28" spans="1:9" ht="11.25" outlineLevel="1">
      <c r="A28" s="12"/>
      <c r="B28" s="12"/>
      <c r="C28" s="13"/>
      <c r="D28" s="12"/>
      <c r="E28" s="13"/>
      <c r="F28" s="12"/>
      <c r="G28" s="24"/>
      <c r="H28" s="25"/>
      <c r="I28" s="12"/>
    </row>
    <row r="29" spans="1:9" ht="20.25" customHeight="1">
      <c r="A29" s="12"/>
      <c r="B29" s="32" t="s">
        <v>23</v>
      </c>
      <c r="C29" s="16">
        <f>(C22+C27)</f>
        <v>3132437.19</v>
      </c>
      <c r="D29" s="33">
        <f>D22+D27</f>
        <v>1</v>
      </c>
      <c r="E29" s="16">
        <f>(E22+E27)</f>
        <v>3132437.19</v>
      </c>
      <c r="F29" s="33">
        <f>F22+F27</f>
        <v>1</v>
      </c>
      <c r="G29" s="34">
        <f>(C29-E29)</f>
        <v>0</v>
      </c>
      <c r="H29" s="35">
        <f>(C29/E29)-1</f>
        <v>0</v>
      </c>
      <c r="I29" s="12"/>
    </row>
    <row r="30" spans="1:9" ht="29.25" customHeight="1">
      <c r="A30" s="12"/>
      <c r="B30" s="12"/>
      <c r="C30" s="13"/>
      <c r="D30" s="12"/>
      <c r="E30" s="13"/>
      <c r="F30" s="12"/>
      <c r="G30" s="14"/>
      <c r="H30" s="12"/>
      <c r="I30" s="12"/>
    </row>
    <row r="34" spans="3:4" ht="11.25">
      <c r="C34" s="4"/>
      <c r="D34" s="2"/>
    </row>
    <row r="38" ht="11.25">
      <c r="C38" s="4"/>
    </row>
  </sheetData>
  <sheetProtection/>
  <mergeCells count="1">
    <mergeCell ref="A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tabSelected="1" showOutlineSymbols="0" zoomScale="177" zoomScaleNormal="177" zoomScalePageLayoutView="0" workbookViewId="0" topLeftCell="B1">
      <selection activeCell="C15" sqref="C15"/>
    </sheetView>
  </sheetViews>
  <sheetFormatPr defaultColWidth="11.421875" defaultRowHeight="12.75" outlineLevelRow="3"/>
  <cols>
    <col min="1" max="1" width="6.28125" style="1" customWidth="1"/>
    <col min="2" max="2" width="30.7109375" style="1" customWidth="1"/>
    <col min="3" max="3" width="17.7109375" style="5" customWidth="1"/>
    <col min="4" max="4" width="9.8515625" style="1" customWidth="1"/>
    <col min="5" max="5" width="11.8515625" style="5" customWidth="1"/>
    <col min="6" max="6" width="8.8515625" style="1" customWidth="1"/>
    <col min="7" max="7" width="13.140625" style="3" customWidth="1"/>
    <col min="8" max="8" width="10.28125" style="1" customWidth="1"/>
    <col min="9" max="9" width="8.00390625" style="1" customWidth="1"/>
    <col min="10" max="16384" width="11.421875" style="1" customWidth="1"/>
  </cols>
  <sheetData>
    <row r="2" spans="1:9" ht="21.75" customHeight="1">
      <c r="A2" s="6" t="s">
        <v>25</v>
      </c>
      <c r="B2" s="7"/>
      <c r="C2" s="8"/>
      <c r="D2" s="7"/>
      <c r="E2" s="8"/>
      <c r="F2" s="7"/>
      <c r="G2" s="8"/>
      <c r="H2" s="7"/>
      <c r="I2" s="7"/>
    </row>
    <row r="3" spans="1:9" ht="21.75" customHeight="1">
      <c r="A3" s="7"/>
      <c r="B3" s="7" t="s">
        <v>33</v>
      </c>
      <c r="C3" s="8"/>
      <c r="D3" s="7"/>
      <c r="E3" s="8"/>
      <c r="F3" s="7"/>
      <c r="G3" s="8"/>
      <c r="H3" s="7"/>
      <c r="I3" s="7"/>
    </row>
    <row r="4" spans="1:9" ht="21" customHeight="1">
      <c r="A4" s="9"/>
      <c r="B4" s="36" t="s">
        <v>29</v>
      </c>
      <c r="C4" s="10"/>
      <c r="D4" s="11"/>
      <c r="E4" s="10"/>
      <c r="F4" s="11"/>
      <c r="G4" s="10"/>
      <c r="H4" s="11"/>
      <c r="I4" s="11"/>
    </row>
    <row r="5" spans="1:9" ht="11.25">
      <c r="A5" s="12"/>
      <c r="B5" s="12"/>
      <c r="C5" s="13"/>
      <c r="D5" s="12"/>
      <c r="E5" s="13"/>
      <c r="F5" s="12"/>
      <c r="G5" s="14"/>
      <c r="H5" s="12"/>
      <c r="I5" s="12"/>
    </row>
    <row r="6" spans="1:9" ht="11.25">
      <c r="A6" s="12"/>
      <c r="B6" s="15" t="s">
        <v>0</v>
      </c>
      <c r="C6" s="16" t="s">
        <v>1</v>
      </c>
      <c r="D6" s="15" t="s">
        <v>2</v>
      </c>
      <c r="E6" s="16" t="s">
        <v>1</v>
      </c>
      <c r="F6" s="15" t="s">
        <v>2</v>
      </c>
      <c r="G6" s="17" t="s">
        <v>3</v>
      </c>
      <c r="H6" s="15" t="s">
        <v>4</v>
      </c>
      <c r="I6" s="12"/>
    </row>
    <row r="7" spans="1:9" ht="11.25">
      <c r="A7" s="12"/>
      <c r="B7" s="15"/>
      <c r="C7" s="16" t="s">
        <v>34</v>
      </c>
      <c r="D7" s="15" t="s">
        <v>5</v>
      </c>
      <c r="E7" s="16" t="s">
        <v>32</v>
      </c>
      <c r="F7" s="15" t="s">
        <v>5</v>
      </c>
      <c r="G7" s="17" t="s">
        <v>36</v>
      </c>
      <c r="H7" s="18" t="s">
        <v>35</v>
      </c>
      <c r="I7" s="12"/>
    </row>
    <row r="8" spans="1:9" ht="11.25">
      <c r="A8" s="12"/>
      <c r="B8" s="12"/>
      <c r="C8" s="13"/>
      <c r="D8" s="12"/>
      <c r="E8" s="13"/>
      <c r="F8" s="12"/>
      <c r="G8" s="19"/>
      <c r="H8" s="20"/>
      <c r="I8" s="12"/>
    </row>
    <row r="9" spans="1:9" ht="11.25" outlineLevel="3">
      <c r="A9" s="12"/>
      <c r="B9" s="21" t="s">
        <v>28</v>
      </c>
      <c r="C9" s="22">
        <v>764753.22</v>
      </c>
      <c r="D9" s="23">
        <f>(C9/C27)</f>
        <v>0.24414000141531964</v>
      </c>
      <c r="E9" s="22">
        <v>733295.02</v>
      </c>
      <c r="F9" s="23">
        <f>(E9/E27)</f>
        <v>0.23409727810057063</v>
      </c>
      <c r="G9" s="24">
        <f aca="true" t="shared" si="0" ref="G9:G14">(C9-E9)</f>
        <v>31458.199999999953</v>
      </c>
      <c r="H9" s="25">
        <f aca="true" t="shared" si="1" ref="H9:H14">(C9/E9)-1</f>
        <v>0.042899786773405335</v>
      </c>
      <c r="I9" s="12"/>
    </row>
    <row r="10" spans="1:9" ht="11.25" outlineLevel="3">
      <c r="A10" s="12"/>
      <c r="B10" s="21" t="s">
        <v>27</v>
      </c>
      <c r="C10" s="22">
        <v>2276724.97</v>
      </c>
      <c r="D10" s="23">
        <f>(C10/C27)</f>
        <v>0.7268222256038276</v>
      </c>
      <c r="E10" s="22">
        <v>2320165.06</v>
      </c>
      <c r="F10" s="23">
        <f>(E10/E27)</f>
        <v>0.7406900503566043</v>
      </c>
      <c r="G10" s="24">
        <f t="shared" si="0"/>
        <v>-43440.08999999985</v>
      </c>
      <c r="H10" s="25">
        <f t="shared" si="1"/>
        <v>-0.018722844658301985</v>
      </c>
      <c r="I10" s="12"/>
    </row>
    <row r="11" spans="1:9" ht="11.25" outlineLevel="3">
      <c r="A11" s="12"/>
      <c r="B11" s="21" t="s">
        <v>13</v>
      </c>
      <c r="C11" s="22">
        <v>35100</v>
      </c>
      <c r="D11" s="23">
        <f>(C11/C27)</f>
        <v>0.011205332420408403</v>
      </c>
      <c r="E11" s="22">
        <v>20050</v>
      </c>
      <c r="F11" s="23">
        <f>(E11/E27)</f>
        <v>0.006400766809948391</v>
      </c>
      <c r="G11" s="24">
        <f t="shared" si="0"/>
        <v>15050</v>
      </c>
      <c r="H11" s="25">
        <f t="shared" si="1"/>
        <v>0.7506234413965087</v>
      </c>
      <c r="I11" s="12"/>
    </row>
    <row r="12" spans="1:9" ht="11.25" outlineLevel="3">
      <c r="A12" s="12"/>
      <c r="B12" s="21" t="s">
        <v>8</v>
      </c>
      <c r="C12" s="22">
        <v>27609</v>
      </c>
      <c r="D12" s="23">
        <f>(C12/C27)</f>
        <v>0.008813903783334917</v>
      </c>
      <c r="E12" s="22">
        <v>30677.11</v>
      </c>
      <c r="F12" s="23">
        <f>(E12/E27)</f>
        <v>0.009793367955767376</v>
      </c>
      <c r="G12" s="24">
        <f t="shared" si="0"/>
        <v>-3068.1100000000006</v>
      </c>
      <c r="H12" s="25">
        <f t="shared" si="1"/>
        <v>-0.10001300644030686</v>
      </c>
      <c r="I12" s="12"/>
    </row>
    <row r="13" spans="1:9" ht="11.25" outlineLevel="3">
      <c r="A13" s="12"/>
      <c r="B13" s="21" t="s">
        <v>31</v>
      </c>
      <c r="C13" s="22">
        <v>0</v>
      </c>
      <c r="D13" s="23">
        <f>(C13/C27)</f>
        <v>0</v>
      </c>
      <c r="E13" s="22">
        <v>0</v>
      </c>
      <c r="F13" s="23">
        <f>(E13/E27)</f>
        <v>0</v>
      </c>
      <c r="G13" s="24">
        <f t="shared" si="0"/>
        <v>0</v>
      </c>
      <c r="H13" s="24">
        <f>(D13-F13)</f>
        <v>0</v>
      </c>
      <c r="I13" s="12"/>
    </row>
    <row r="14" spans="1:9" ht="15.75" customHeight="1" outlineLevel="2">
      <c r="A14" s="12"/>
      <c r="B14" s="26" t="s">
        <v>15</v>
      </c>
      <c r="C14" s="24">
        <f>SUM(C9:C13)</f>
        <v>3104187.1900000004</v>
      </c>
      <c r="D14" s="27">
        <f>(C14/C27)</f>
        <v>0.9909814632228907</v>
      </c>
      <c r="E14" s="24">
        <f>SUM(E9:E13)</f>
        <v>3104187.19</v>
      </c>
      <c r="F14" s="27">
        <f>(E14/E27)</f>
        <v>0.9909814632228907</v>
      </c>
      <c r="G14" s="24">
        <f t="shared" si="0"/>
        <v>4.656612873077393E-10</v>
      </c>
      <c r="H14" s="25">
        <f t="shared" si="1"/>
        <v>0</v>
      </c>
      <c r="I14" s="12"/>
    </row>
    <row r="15" spans="1:9" ht="11.25" outlineLevel="2">
      <c r="A15" s="12"/>
      <c r="B15" s="21"/>
      <c r="C15" s="22"/>
      <c r="D15" s="12"/>
      <c r="E15" s="22"/>
      <c r="F15" s="12"/>
      <c r="G15" s="24"/>
      <c r="H15" s="25"/>
      <c r="I15" s="12"/>
    </row>
    <row r="16" spans="1:9" ht="11.25" outlineLevel="3">
      <c r="A16" s="12"/>
      <c r="B16" s="28" t="s">
        <v>14</v>
      </c>
      <c r="C16" s="22">
        <v>22250</v>
      </c>
      <c r="D16" s="23">
        <f>(C16/C27)</f>
        <v>0.007103095337723275</v>
      </c>
      <c r="E16" s="22">
        <v>22250</v>
      </c>
      <c r="F16" s="23">
        <f>(E16/E27)</f>
        <v>0.007103095337723276</v>
      </c>
      <c r="G16" s="24">
        <f>(C16-E16)</f>
        <v>0</v>
      </c>
      <c r="H16" s="25">
        <f>(C16/E16)-1</f>
        <v>0</v>
      </c>
      <c r="I16" s="12"/>
    </row>
    <row r="17" spans="1:9" ht="11.25" outlineLevel="3">
      <c r="A17" s="12"/>
      <c r="B17" s="28" t="s">
        <v>10</v>
      </c>
      <c r="C17" s="22">
        <v>0</v>
      </c>
      <c r="D17" s="23">
        <f>(C17/C27)</f>
        <v>0</v>
      </c>
      <c r="E17" s="22">
        <v>0</v>
      </c>
      <c r="F17" s="23">
        <f>(E17/E27)</f>
        <v>0</v>
      </c>
      <c r="G17" s="24">
        <f>(C17-E17)</f>
        <v>0</v>
      </c>
      <c r="H17" s="25">
        <v>0</v>
      </c>
      <c r="I17" s="12"/>
    </row>
    <row r="18" spans="1:9" ht="11.25" outlineLevel="3">
      <c r="A18" s="12"/>
      <c r="B18" s="12"/>
      <c r="C18" s="22"/>
      <c r="D18" s="12"/>
      <c r="E18" s="22"/>
      <c r="F18" s="12"/>
      <c r="G18" s="24"/>
      <c r="H18" s="25"/>
      <c r="I18" s="12"/>
    </row>
    <row r="19" spans="1:9" ht="15" customHeight="1" outlineLevel="2">
      <c r="A19" s="12"/>
      <c r="B19" s="26" t="s">
        <v>16</v>
      </c>
      <c r="C19" s="24">
        <f>SUM(C16:C18)</f>
        <v>22250</v>
      </c>
      <c r="D19" s="29">
        <f>(C19/C27)</f>
        <v>0.007103095337723275</v>
      </c>
      <c r="E19" s="24">
        <f>SUM(E16:E18)</f>
        <v>22250</v>
      </c>
      <c r="F19" s="29">
        <f>(E19/E27)</f>
        <v>0.007103095337723276</v>
      </c>
      <c r="G19" s="24">
        <f>(C19-E19)</f>
        <v>0</v>
      </c>
      <c r="H19" s="25">
        <f>(C19/E19)-1</f>
        <v>0</v>
      </c>
      <c r="I19" s="12"/>
    </row>
    <row r="20" spans="1:9" ht="11.25" outlineLevel="2">
      <c r="A20" s="12"/>
      <c r="B20" s="12"/>
      <c r="C20" s="22"/>
      <c r="D20" s="12"/>
      <c r="E20" s="22"/>
      <c r="F20" s="12"/>
      <c r="G20" s="24"/>
      <c r="H20" s="25"/>
      <c r="I20" s="12"/>
    </row>
    <row r="21" spans="1:9" ht="21" customHeight="1" outlineLevel="1">
      <c r="A21" s="12"/>
      <c r="B21" s="30" t="s">
        <v>19</v>
      </c>
      <c r="C21" s="24">
        <f>(C14+C19)</f>
        <v>3126437.1900000004</v>
      </c>
      <c r="D21" s="29">
        <f>(C21/C27)</f>
        <v>0.998084558560614</v>
      </c>
      <c r="E21" s="24">
        <f>(E14+E19)</f>
        <v>3126437.19</v>
      </c>
      <c r="F21" s="29">
        <f>(E21/E27)</f>
        <v>0.998084558560614</v>
      </c>
      <c r="G21" s="24">
        <f>(C21-E21)</f>
        <v>4.656612873077393E-10</v>
      </c>
      <c r="H21" s="25">
        <f>(C21/E21)-1</f>
        <v>0</v>
      </c>
      <c r="I21" s="12"/>
    </row>
    <row r="22" spans="1:9" ht="11.25" outlineLevel="2">
      <c r="A22" s="12"/>
      <c r="B22" s="28" t="s">
        <v>11</v>
      </c>
      <c r="C22" s="22">
        <v>6000</v>
      </c>
      <c r="D22" s="23">
        <f>(C22/C27)</f>
        <v>0.0019154414393860518</v>
      </c>
      <c r="E22" s="22">
        <v>6000</v>
      </c>
      <c r="F22" s="23">
        <f>(E22/E27)</f>
        <v>0.001915441439386052</v>
      </c>
      <c r="G22" s="24">
        <f>(C22-E22)</f>
        <v>0</v>
      </c>
      <c r="H22" s="25">
        <v>0</v>
      </c>
      <c r="I22" s="12"/>
    </row>
    <row r="23" spans="1:9" ht="11.25" outlineLevel="2">
      <c r="A23" s="12"/>
      <c r="B23" s="28" t="s">
        <v>12</v>
      </c>
      <c r="C23" s="22">
        <v>0</v>
      </c>
      <c r="D23" s="23">
        <f>(C23/C27)</f>
        <v>0</v>
      </c>
      <c r="E23" s="22">
        <v>0</v>
      </c>
      <c r="F23" s="23">
        <f>(E23/E27)</f>
        <v>0</v>
      </c>
      <c r="G23" s="24">
        <f>(C23-E23)</f>
        <v>0</v>
      </c>
      <c r="H23" s="25">
        <v>0</v>
      </c>
      <c r="I23" s="12"/>
    </row>
    <row r="24" spans="1:9" ht="11.25" outlineLevel="2">
      <c r="A24" s="12"/>
      <c r="B24" s="12"/>
      <c r="C24" s="13"/>
      <c r="D24" s="12"/>
      <c r="E24" s="13"/>
      <c r="F24" s="12"/>
      <c r="G24" s="24"/>
      <c r="H24" s="25"/>
      <c r="I24" s="12"/>
    </row>
    <row r="25" spans="1:9" ht="18.75" customHeight="1" outlineLevel="1">
      <c r="A25" s="12"/>
      <c r="B25" s="30" t="s">
        <v>17</v>
      </c>
      <c r="C25" s="31">
        <f>SUM(C22:C24)</f>
        <v>6000</v>
      </c>
      <c r="D25" s="27">
        <f>(C25/C27)</f>
        <v>0.0019154414393860518</v>
      </c>
      <c r="E25" s="31">
        <f>SUM(E22:E24)</f>
        <v>6000</v>
      </c>
      <c r="F25" s="27">
        <f>(E25/E27)</f>
        <v>0.001915441439386052</v>
      </c>
      <c r="G25" s="24">
        <f>(C25-E25)</f>
        <v>0</v>
      </c>
      <c r="H25" s="25">
        <v>0</v>
      </c>
      <c r="I25" s="12"/>
    </row>
    <row r="26" spans="1:9" ht="11.25" outlineLevel="1">
      <c r="A26" s="12"/>
      <c r="B26" s="12"/>
      <c r="C26" s="13"/>
      <c r="D26" s="12"/>
      <c r="E26" s="13"/>
      <c r="F26" s="12"/>
      <c r="G26" s="24"/>
      <c r="H26" s="25"/>
      <c r="I26" s="12"/>
    </row>
    <row r="27" spans="1:9" ht="21.75" customHeight="1">
      <c r="A27" s="12"/>
      <c r="B27" s="15" t="s">
        <v>18</v>
      </c>
      <c r="C27" s="16">
        <f>(C21+C25)</f>
        <v>3132437.1900000004</v>
      </c>
      <c r="D27" s="33">
        <f>D21+D25</f>
        <v>1</v>
      </c>
      <c r="E27" s="16">
        <f>(E21+E25)</f>
        <v>3132437.19</v>
      </c>
      <c r="F27" s="33">
        <f>F21+F25</f>
        <v>1</v>
      </c>
      <c r="G27" s="34">
        <f>(C27-E27)</f>
        <v>4.656612873077393E-10</v>
      </c>
      <c r="H27" s="35">
        <f>(C27/E27)-1</f>
        <v>0</v>
      </c>
      <c r="I27" s="12"/>
    </row>
    <row r="28" spans="1:9" ht="11.25">
      <c r="A28" s="12"/>
      <c r="B28" s="12"/>
      <c r="C28" s="13"/>
      <c r="D28" s="12"/>
      <c r="E28" s="13"/>
      <c r="F28" s="12"/>
      <c r="G28" s="14"/>
      <c r="H28" s="12"/>
      <c r="I28" s="12"/>
    </row>
    <row r="29" spans="1:9" ht="11.25">
      <c r="A29" s="12"/>
      <c r="B29" s="12"/>
      <c r="C29" s="13"/>
      <c r="D29" s="12"/>
      <c r="E29" s="13"/>
      <c r="F29" s="12"/>
      <c r="G29" s="14"/>
      <c r="H29" s="12"/>
      <c r="I29" s="12"/>
    </row>
    <row r="30" spans="1:9" ht="11.25">
      <c r="A30" s="12"/>
      <c r="B30" s="12"/>
      <c r="C30" s="13"/>
      <c r="D30" s="12"/>
      <c r="E30" s="13"/>
      <c r="F30" s="12"/>
      <c r="G30" s="14"/>
      <c r="H30" s="12"/>
      <c r="I30" s="12"/>
    </row>
    <row r="34" ht="11.25">
      <c r="D34" s="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Pharmacia</dc:creator>
  <cp:keywords/>
  <dc:description/>
  <cp:lastModifiedBy>PartCiud2</cp:lastModifiedBy>
  <cp:lastPrinted>2021-09-24T10:48:57Z</cp:lastPrinted>
  <dcterms:created xsi:type="dcterms:W3CDTF">1997-12-04T00:34:27Z</dcterms:created>
  <dcterms:modified xsi:type="dcterms:W3CDTF">2021-12-17T12:15:27Z</dcterms:modified>
  <cp:category/>
  <cp:version/>
  <cp:contentType/>
  <cp:contentStatus/>
</cp:coreProperties>
</file>